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40" activeTab="3"/>
  </bookViews>
  <sheets>
    <sheet name="Rekapitulácia stavby" sheetId="1" r:id="rId1"/>
    <sheet name="1 - Budovanie zvýšených p..." sheetId="2" r:id="rId2"/>
    <sheet name="2 - Budovanie zvýšených p..." sheetId="3" r:id="rId3"/>
    <sheet name="3 - Merače rýchlosti vozi..." sheetId="4" r:id="rId4"/>
  </sheets>
  <definedNames/>
  <calcPr fullCalcOnLoad="1"/>
</workbook>
</file>

<file path=xl/sharedStrings.xml><?xml version="1.0" encoding="utf-8"?>
<sst xmlns="http://schemas.openxmlformats.org/spreadsheetml/2006/main" count="287" uniqueCount="124">
  <si>
    <t>REKAPITULÁCIA OBJEKTOV STAVBY</t>
  </si>
  <si>
    <t>Kód:</t>
  </si>
  <si>
    <t>Stavba:</t>
  </si>
  <si>
    <t>Miesto:</t>
  </si>
  <si>
    <t>Dátum:</t>
  </si>
  <si>
    <t>Objednávateľ:</t>
  </si>
  <si>
    <t>Projektant:</t>
  </si>
  <si>
    <t>Zhotoviteľ:</t>
  </si>
  <si>
    <t>Spracovateľ:</t>
  </si>
  <si>
    <t>Kód</t>
  </si>
  <si>
    <t>Objekt</t>
  </si>
  <si>
    <t>Cena bez DPH [EUR]</t>
  </si>
  <si>
    <t>Cena s DPH [EUR]</t>
  </si>
  <si>
    <t>1) Náklady z rozpočtov</t>
  </si>
  <si>
    <t>1</t>
  </si>
  <si>
    <t>2</t>
  </si>
  <si>
    <t>3</t>
  </si>
  <si>
    <t>Merače rýchlosti vozidiel</t>
  </si>
  <si>
    <t>ROZPOČET</t>
  </si>
  <si>
    <t>Objekt:</t>
  </si>
  <si>
    <t>PČ</t>
  </si>
  <si>
    <t>Typ</t>
  </si>
  <si>
    <t>Popis</t>
  </si>
  <si>
    <t>MJ</t>
  </si>
  <si>
    <t>Množstvo</t>
  </si>
  <si>
    <t>J.cena [EUR]</t>
  </si>
  <si>
    <t>Cena celkom
[EUR]</t>
  </si>
  <si>
    <t>Náklady z rozpočtu</t>
  </si>
  <si>
    <t>HSV - Práce a dodávky HSV</t>
  </si>
  <si>
    <t xml:space="preserve">    1 - Zemné práce</t>
  </si>
  <si>
    <t>K</t>
  </si>
  <si>
    <t>113107132</t>
  </si>
  <si>
    <t>Odstránenie krytu v ploche do 200 m2 z betónu prostého, hr. vrstvy 150 do 300 mm,  -0,50000t</t>
  </si>
  <si>
    <t>m2</t>
  </si>
  <si>
    <t>113206111</t>
  </si>
  <si>
    <t>Vytrhanie obrúb betónových, s vybúraním lôžka, z krajníkov alebo obrubníkov stojatých,  -0,14500t</t>
  </si>
  <si>
    <t>m</t>
  </si>
  <si>
    <t>122201101</t>
  </si>
  <si>
    <t>Odkopávka a prekopávka nezapažená v hornine 3, do 100 m3</t>
  </si>
  <si>
    <t>m3</t>
  </si>
  <si>
    <t>4</t>
  </si>
  <si>
    <t>162201101</t>
  </si>
  <si>
    <t>Vodorovné premiestnenie výkopku z horniny 1-4 do 20m</t>
  </si>
  <si>
    <t>5</t>
  </si>
  <si>
    <t>162501102</t>
  </si>
  <si>
    <t xml:space="preserve">Vodorovné premiestnenie výkopku  po spevnenej ceste z  horniny tr.1-4  v množstve do 100 m3 na vzdialenosť do 3000 m </t>
  </si>
  <si>
    <t>6</t>
  </si>
  <si>
    <t>167101100</t>
  </si>
  <si>
    <t>Nakladanie výkopku tr.1-4 ručne</t>
  </si>
  <si>
    <t xml:space="preserve">    2 - Zakladanie</t>
  </si>
  <si>
    <t>7</t>
  </si>
  <si>
    <t>215901101</t>
  </si>
  <si>
    <t>Zhutnenie podložia z rastlej horniny 1 až 4 pod násypy, z hornina súdržných do 92 % PS a nesúdržných</t>
  </si>
  <si>
    <t xml:space="preserve">    5 - Komunikácie</t>
  </si>
  <si>
    <t>8</t>
  </si>
  <si>
    <t>564261111</t>
  </si>
  <si>
    <t>Podklad alebo podsyp zo štrkopiesku s rozprestretím, vlhčením a zhutnením po zhutnení hr.200 mm</t>
  </si>
  <si>
    <t>9</t>
  </si>
  <si>
    <t>567121112</t>
  </si>
  <si>
    <t>Podklad z prostého betónu tr. B 7, 5 hr.120 mm</t>
  </si>
  <si>
    <t>10</t>
  </si>
  <si>
    <t>573191111</t>
  </si>
  <si>
    <t>Náter infiltračný katiónaktívnou emulziou v množstve 1, 00 kg/m2</t>
  </si>
  <si>
    <t>11</t>
  </si>
  <si>
    <t>577131211</t>
  </si>
  <si>
    <t>Betón asfaltový po zhutnení II.tr. strednozrnný AC 11 (ABS)  hr.40mm</t>
  </si>
  <si>
    <t>12</t>
  </si>
  <si>
    <t>577151213</t>
  </si>
  <si>
    <t>Betón asfaltový po zhutnení II.tr. strednozrnný AC 11 (ABS)  hr.60mm</t>
  </si>
  <si>
    <t xml:space="preserve">    9 - Ostatné konštrukcie a práce-búranie</t>
  </si>
  <si>
    <t>13</t>
  </si>
  <si>
    <t>916561111</t>
  </si>
  <si>
    <t xml:space="preserve">Osadenie záhon. obrubníka betón., do lôžka z bet. pros. tr. C 10/12,5 s bočnou oporou </t>
  </si>
  <si>
    <t>14</t>
  </si>
  <si>
    <t>M</t>
  </si>
  <si>
    <t>5921954660</t>
  </si>
  <si>
    <t xml:space="preserve">  OBRUBNÍK PARKOVÝ 100x20x5 cm SIVY</t>
  </si>
  <si>
    <t>ks</t>
  </si>
  <si>
    <t>15</t>
  </si>
  <si>
    <t>917862111</t>
  </si>
  <si>
    <t>Osadenie chodník. obrub. betón. stojatého s bočnou oporou z betónu prostého tr. C 10/12, 5 do lôžka</t>
  </si>
  <si>
    <t>16</t>
  </si>
  <si>
    <t>5921745300</t>
  </si>
  <si>
    <t>Obrubník betónový A 2-15</t>
  </si>
  <si>
    <t>17</t>
  </si>
  <si>
    <t>918101111</t>
  </si>
  <si>
    <t>Lôžko pod obrub., krajníky alebo obruby z dlažob. kociek z betónu prostého tr. C 10/12,5</t>
  </si>
  <si>
    <t>18</t>
  </si>
  <si>
    <t>919736111</t>
  </si>
  <si>
    <t>Rezanie betónového krytu alebo podkladu tr. do C 12/15 hr. do 100 mm</t>
  </si>
  <si>
    <t>19</t>
  </si>
  <si>
    <t>979087113</t>
  </si>
  <si>
    <t>Doprava vybúraných hmôt vodorovné premiestnenie sutiny</t>
  </si>
  <si>
    <t>t</t>
  </si>
  <si>
    <t>20</t>
  </si>
  <si>
    <t>979087213</t>
  </si>
  <si>
    <t>Nakladanie na dopravné prostriedky pre vodorovnú dopravu vybúraných hmôt</t>
  </si>
  <si>
    <t>21</t>
  </si>
  <si>
    <t>PC001</t>
  </si>
  <si>
    <t>Vodorovné dopravné značenie s termoplastom</t>
  </si>
  <si>
    <t>22</t>
  </si>
  <si>
    <t>PC002</t>
  </si>
  <si>
    <t>Zvislé dopravné značenie</t>
  </si>
  <si>
    <t>23</t>
  </si>
  <si>
    <t>PC003</t>
  </si>
  <si>
    <t>Zriadenie ul. vpustov s napojením na kanalizáciu</t>
  </si>
  <si>
    <t>24</t>
  </si>
  <si>
    <t>PC004</t>
  </si>
  <si>
    <t>Ostatné práce</t>
  </si>
  <si>
    <t xml:space="preserve">    99 - Presun hmôt HSV</t>
  </si>
  <si>
    <t>25</t>
  </si>
  <si>
    <t>998225111</t>
  </si>
  <si>
    <t>Presun hmôt pre pozemnú komunikáciu a letisko s krytom asfaltovým akejkoľvek dĺžky objektu</t>
  </si>
  <si>
    <t>Budovanie zvýšených prechodov pre chodcov v DS</t>
  </si>
  <si>
    <t>Mesto Dunajská Streda</t>
  </si>
  <si>
    <t>N00 - Nepomenované práce</t>
  </si>
  <si>
    <t xml:space="preserve">    N01 - Nepomenovaný diel</t>
  </si>
  <si>
    <t>Celkové náklady za stavbu</t>
  </si>
  <si>
    <t>2 - Budovanie zvýšených prechodov pre chodcov v DS ul. Jilemnického pred byt. domom č. 2164</t>
  </si>
  <si>
    <t>1 - Budovanie zvýšených prechodov pre chodcov v DS ul. Istvána Gyurcsóa pred byt. domom č. 1382</t>
  </si>
  <si>
    <t>Budovanie zvýšených prechodov pre chodcov v DS ul. Istvána Gyurcsóa pred byt. domom č. 1382</t>
  </si>
  <si>
    <t>Budovanie zvýšených prechodov pre chodcov v DS ul. Jilemnického pred byt. domom č. 2164</t>
  </si>
  <si>
    <t>Merače rýchlosti - pri prekročení  povolenej rýchlosti sa merač rozsvieti a upozorní vodiča varovným nápisom"50-SPOMAĽ" - osadenie, dodávka a montáž</t>
  </si>
  <si>
    <t>3 - Merače rýchlosti vozidiel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</si>
</sst>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#,##0.00;\-#,##0.00"/>
    <numFmt numFmtId="166" formatCode="#,##0.000;\-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rebuchet MS"/>
      <family val="2"/>
    </font>
    <font>
      <sz val="9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thin">
        <color indexed="8"/>
      </right>
      <top style="thin">
        <color indexed="8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55"/>
      </top>
      <bottom style="thin">
        <color indexed="8"/>
      </bottom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164" fontId="3" fillId="33" borderId="0" xfId="0" applyNumberFormat="1" applyFont="1" applyFill="1" applyAlignment="1" applyProtection="1">
      <alignment horizontal="left" vertical="top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166" fontId="0" fillId="33" borderId="19" xfId="0" applyNumberFormat="1" applyFont="1" applyFill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166" fontId="0" fillId="33" borderId="19" xfId="0" applyNumberFormat="1" applyFont="1" applyFill="1" applyBorder="1" applyAlignment="1" applyProtection="1">
      <alignment horizontal="right" vertical="center"/>
      <protection locked="0"/>
    </xf>
    <xf numFmtId="166" fontId="14" fillId="33" borderId="19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165" fontId="7" fillId="33" borderId="23" xfId="0" applyNumberFormat="1" applyFont="1" applyFill="1" applyBorder="1" applyAlignment="1" applyProtection="1">
      <alignment/>
      <protection locked="0"/>
    </xf>
    <xf numFmtId="165" fontId="12" fillId="33" borderId="0" xfId="0" applyNumberFormat="1" applyFont="1" applyFill="1" applyAlignment="1" applyProtection="1">
      <alignment/>
      <protection locked="0"/>
    </xf>
    <xf numFmtId="165" fontId="13" fillId="33" borderId="24" xfId="0" applyNumberFormat="1" applyFont="1" applyFill="1" applyBorder="1" applyAlignment="1" applyProtection="1">
      <alignment/>
      <protection locked="0"/>
    </xf>
    <xf numFmtId="165" fontId="0" fillId="33" borderId="16" xfId="0" applyNumberFormat="1" applyFont="1" applyFill="1" applyBorder="1" applyAlignment="1" applyProtection="1">
      <alignment vertical="center"/>
      <protection locked="0"/>
    </xf>
    <xf numFmtId="165" fontId="13" fillId="33" borderId="17" xfId="0" applyNumberFormat="1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65" fontId="12" fillId="33" borderId="0" xfId="0" applyNumberFormat="1" applyFont="1" applyFill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vertical="center"/>
    </xf>
    <xf numFmtId="165" fontId="0" fillId="33" borderId="0" xfId="0" applyNumberFormat="1" applyFill="1" applyAlignment="1">
      <alignment vertical="center"/>
    </xf>
    <xf numFmtId="0" fontId="13" fillId="33" borderId="0" xfId="0" applyFont="1" applyFill="1" applyAlignment="1" applyProtection="1">
      <alignment horizontal="left" vertical="center"/>
      <protection locked="0"/>
    </xf>
    <xf numFmtId="165" fontId="13" fillId="33" borderId="24" xfId="0" applyNumberFormat="1" applyFont="1" applyFill="1" applyBorder="1" applyAlignment="1" applyProtection="1">
      <alignment vertical="center"/>
      <protection locked="0"/>
    </xf>
    <xf numFmtId="165" fontId="13" fillId="33" borderId="17" xfId="0" applyNumberFormat="1" applyFont="1" applyFill="1" applyBorder="1" applyAlignment="1" applyProtection="1">
      <alignment vertical="center"/>
      <protection locked="0"/>
    </xf>
    <xf numFmtId="165" fontId="7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165" fontId="10" fillId="33" borderId="0" xfId="0" applyNumberFormat="1" applyFont="1" applyFill="1" applyAlignment="1" applyProtection="1">
      <alignment horizontal="righ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166" fontId="0" fillId="33" borderId="19" xfId="0" applyNumberFormat="1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left" vertical="center" wrapText="1"/>
      <protection locked="0"/>
    </xf>
    <xf numFmtId="0" fontId="14" fillId="33" borderId="19" xfId="0" applyFont="1" applyFill="1" applyBorder="1" applyAlignment="1" applyProtection="1">
      <alignment horizontal="left" vertical="center"/>
      <protection locked="0"/>
    </xf>
    <xf numFmtId="166" fontId="14" fillId="33" borderId="19" xfId="0" applyNumberFormat="1" applyFont="1" applyFill="1" applyBorder="1" applyAlignment="1" applyProtection="1">
      <alignment horizontal="right" vertical="center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164" fontId="3" fillId="33" borderId="0" xfId="0" applyNumberFormat="1" applyFont="1" applyFill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selection activeCell="I15" sqref="I15:AE15"/>
    </sheetView>
  </sheetViews>
  <sheetFormatPr defaultColWidth="9.140625" defaultRowHeight="15"/>
  <cols>
    <col min="1" max="1" width="1.57421875" style="21" customWidth="1"/>
    <col min="2" max="2" width="3.8515625" style="21" customWidth="1"/>
    <col min="3" max="10" width="2.28125" style="21" customWidth="1"/>
    <col min="11" max="11" width="3.8515625" style="21" customWidth="1"/>
    <col min="12" max="30" width="2.28125" style="21" customWidth="1"/>
    <col min="31" max="31" width="50.7109375" style="21" customWidth="1"/>
    <col min="32" max="32" width="2.28125" style="21" customWidth="1"/>
    <col min="33" max="33" width="3.00390625" style="21" customWidth="1"/>
    <col min="34" max="36" width="2.28125" style="21" customWidth="1"/>
    <col min="37" max="37" width="7.7109375" style="21" customWidth="1"/>
    <col min="38" max="38" width="3.00390625" style="21" customWidth="1"/>
    <col min="39" max="39" width="12.28125" style="21" customWidth="1"/>
    <col min="40" max="40" width="6.8515625" style="21" customWidth="1"/>
    <col min="41" max="41" width="3.8515625" style="21" customWidth="1"/>
    <col min="42" max="42" width="1.57421875" style="21" customWidth="1"/>
    <col min="43" max="16384" width="9.140625" style="21" customWidth="1"/>
  </cols>
  <sheetData>
    <row r="1" spans="1:4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6"/>
    </row>
    <row r="2" spans="1:42" ht="21">
      <c r="A2" s="3"/>
      <c r="B2" s="82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12"/>
    </row>
    <row r="3" spans="1:42" ht="15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6">
        <v>538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47"/>
    </row>
    <row r="4" spans="1:42" ht="18">
      <c r="A4" s="7"/>
      <c r="B4" s="8" t="s">
        <v>2</v>
      </c>
      <c r="C4" s="8"/>
      <c r="D4" s="8"/>
      <c r="E4" s="8"/>
      <c r="F4" s="8"/>
      <c r="G4" s="8"/>
      <c r="H4" s="8"/>
      <c r="I4" s="8"/>
      <c r="J4" s="8"/>
      <c r="K4" s="83" t="s">
        <v>113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8"/>
      <c r="AP4" s="14"/>
    </row>
    <row r="5" spans="1:42" ht="15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2"/>
    </row>
    <row r="6" spans="1:42" ht="15">
      <c r="A6" s="3"/>
      <c r="B6" s="5" t="s">
        <v>3</v>
      </c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5" t="s">
        <v>4</v>
      </c>
      <c r="AI6" s="9"/>
      <c r="AJ6" s="9"/>
      <c r="AK6" s="9"/>
      <c r="AL6" s="11"/>
      <c r="AM6" s="9"/>
      <c r="AN6" s="9"/>
      <c r="AO6" s="9"/>
      <c r="AP6" s="12"/>
    </row>
    <row r="7" spans="1:42" ht="15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2"/>
    </row>
    <row r="8" spans="1:42" ht="15">
      <c r="A8" s="3"/>
      <c r="B8" s="5" t="s">
        <v>5</v>
      </c>
      <c r="C8" s="9"/>
      <c r="D8" s="9"/>
      <c r="E8" s="9"/>
      <c r="F8" s="9"/>
      <c r="G8" s="9"/>
      <c r="H8" s="9"/>
      <c r="I8" s="9"/>
      <c r="J8" s="9"/>
      <c r="K8" s="75" t="s">
        <v>114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9"/>
      <c r="AF8" s="9"/>
      <c r="AG8" s="9"/>
      <c r="AH8" s="5" t="s">
        <v>6</v>
      </c>
      <c r="AI8" s="9"/>
      <c r="AJ8" s="9"/>
      <c r="AK8" s="9"/>
      <c r="AL8" s="75"/>
      <c r="AM8" s="74"/>
      <c r="AN8" s="74"/>
      <c r="AO8" s="74"/>
      <c r="AP8" s="12"/>
    </row>
    <row r="9" spans="1:42" ht="15">
      <c r="A9" s="3"/>
      <c r="B9" s="5" t="s">
        <v>7</v>
      </c>
      <c r="C9" s="9"/>
      <c r="D9" s="9"/>
      <c r="E9" s="9"/>
      <c r="F9" s="9"/>
      <c r="G9" s="9"/>
      <c r="H9" s="9"/>
      <c r="I9" s="9"/>
      <c r="J9" s="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9"/>
      <c r="AF9" s="9"/>
      <c r="AG9" s="9"/>
      <c r="AH9" s="5" t="s">
        <v>8</v>
      </c>
      <c r="AI9" s="9"/>
      <c r="AJ9" s="9"/>
      <c r="AK9" s="9"/>
      <c r="AL9" s="75"/>
      <c r="AM9" s="74"/>
      <c r="AN9" s="74"/>
      <c r="AO9" s="74"/>
      <c r="AP9" s="12"/>
    </row>
    <row r="10" spans="1:42" ht="1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2"/>
    </row>
    <row r="11" spans="1:42" ht="15">
      <c r="A11" s="3"/>
      <c r="B11" s="84" t="s">
        <v>9</v>
      </c>
      <c r="C11" s="85"/>
      <c r="D11" s="85"/>
      <c r="E11" s="85"/>
      <c r="F11" s="85"/>
      <c r="G11" s="48"/>
      <c r="H11" s="86" t="s">
        <v>10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 t="s">
        <v>11</v>
      </c>
      <c r="AG11" s="85"/>
      <c r="AH11" s="85"/>
      <c r="AI11" s="85"/>
      <c r="AJ11" s="85"/>
      <c r="AK11" s="85"/>
      <c r="AL11" s="85"/>
      <c r="AM11" s="86" t="s">
        <v>12</v>
      </c>
      <c r="AN11" s="85"/>
      <c r="AO11" s="87"/>
      <c r="AP11" s="12"/>
    </row>
    <row r="12" spans="1:42" ht="15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2"/>
    </row>
    <row r="13" spans="1:42" ht="18">
      <c r="A13" s="7"/>
      <c r="B13" s="13" t="s">
        <v>13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73">
        <f>SUM(AF14:AL16)</f>
        <v>0</v>
      </c>
      <c r="AG13" s="77"/>
      <c r="AH13" s="77"/>
      <c r="AI13" s="77"/>
      <c r="AJ13" s="77"/>
      <c r="AK13" s="77"/>
      <c r="AL13" s="77"/>
      <c r="AM13" s="73">
        <f>SUM(AM14:AO16)</f>
        <v>0</v>
      </c>
      <c r="AN13" s="77"/>
      <c r="AO13" s="77"/>
      <c r="AP13" s="14"/>
    </row>
    <row r="14" spans="1:42" ht="16.5">
      <c r="A14" s="49"/>
      <c r="B14" s="15"/>
      <c r="C14" s="78" t="s">
        <v>14</v>
      </c>
      <c r="D14" s="79"/>
      <c r="E14" s="79"/>
      <c r="F14" s="79"/>
      <c r="G14" s="79"/>
      <c r="H14" s="15"/>
      <c r="I14" s="78" t="s">
        <v>120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>
        <f>'1 - Budovanie zvýšených p...'!M13</f>
        <v>0</v>
      </c>
      <c r="AG14" s="81"/>
      <c r="AH14" s="81"/>
      <c r="AI14" s="81"/>
      <c r="AJ14" s="81"/>
      <c r="AK14" s="81"/>
      <c r="AL14" s="81"/>
      <c r="AM14" s="80">
        <f>AF14*1.2</f>
        <v>0</v>
      </c>
      <c r="AN14" s="81"/>
      <c r="AO14" s="81"/>
      <c r="AP14" s="16"/>
    </row>
    <row r="15" spans="1:42" ht="16.5">
      <c r="A15" s="49"/>
      <c r="B15" s="15"/>
      <c r="C15" s="78" t="s">
        <v>15</v>
      </c>
      <c r="D15" s="79"/>
      <c r="E15" s="79"/>
      <c r="F15" s="79"/>
      <c r="G15" s="79"/>
      <c r="H15" s="15"/>
      <c r="I15" s="78" t="s">
        <v>121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>
        <f>'2 - Budovanie zvýšených p...'!M13</f>
        <v>0</v>
      </c>
      <c r="AG15" s="81"/>
      <c r="AH15" s="81"/>
      <c r="AI15" s="81"/>
      <c r="AJ15" s="81"/>
      <c r="AK15" s="81"/>
      <c r="AL15" s="81"/>
      <c r="AM15" s="80">
        <f>AF15*1.2</f>
        <v>0</v>
      </c>
      <c r="AN15" s="81"/>
      <c r="AO15" s="81"/>
      <c r="AP15" s="16"/>
    </row>
    <row r="16" spans="1:42" ht="16.5">
      <c r="A16" s="49"/>
      <c r="B16" s="15"/>
      <c r="C16" s="78" t="s">
        <v>16</v>
      </c>
      <c r="D16" s="79"/>
      <c r="E16" s="79"/>
      <c r="F16" s="79"/>
      <c r="G16" s="79"/>
      <c r="H16" s="15"/>
      <c r="I16" s="78" t="s">
        <v>17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>
        <f>'3 - Merače rýchlosti vozi...'!M13</f>
        <v>0</v>
      </c>
      <c r="AG16" s="81"/>
      <c r="AH16" s="81"/>
      <c r="AI16" s="81"/>
      <c r="AJ16" s="81"/>
      <c r="AK16" s="81"/>
      <c r="AL16" s="81"/>
      <c r="AM16" s="80">
        <f>AF16*1.2</f>
        <v>0</v>
      </c>
      <c r="AN16" s="81"/>
      <c r="AO16" s="81"/>
      <c r="AP16" s="16"/>
    </row>
    <row r="17" spans="1:42" ht="15">
      <c r="A17" s="5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ht="18">
      <c r="A18" s="3"/>
      <c r="B18" s="57" t="s">
        <v>117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73">
        <f>AF13</f>
        <v>0</v>
      </c>
      <c r="AG18" s="74"/>
      <c r="AH18" s="74"/>
      <c r="AI18" s="74"/>
      <c r="AJ18" s="74"/>
      <c r="AK18" s="74"/>
      <c r="AL18" s="74"/>
      <c r="AM18" s="73">
        <f>AM13</f>
        <v>0</v>
      </c>
      <c r="AN18" s="74"/>
      <c r="AO18" s="74"/>
      <c r="AP18" s="12"/>
    </row>
    <row r="19" spans="1:42" ht="15">
      <c r="A19" s="5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/>
    </row>
  </sheetData>
  <sheetProtection/>
  <mergeCells count="26">
    <mergeCell ref="C14:G14"/>
    <mergeCell ref="I14:AE14"/>
    <mergeCell ref="AF14:AL14"/>
    <mergeCell ref="AM14:AO14"/>
    <mergeCell ref="B2:AO2"/>
    <mergeCell ref="K4:AN4"/>
    <mergeCell ref="AL8:AO8"/>
    <mergeCell ref="AL9:AO9"/>
    <mergeCell ref="B11:F11"/>
    <mergeCell ref="H11:AE11"/>
    <mergeCell ref="AF11:AL11"/>
    <mergeCell ref="AM11:AO11"/>
    <mergeCell ref="C15:G15"/>
    <mergeCell ref="I15:AE15"/>
    <mergeCell ref="AF15:AL15"/>
    <mergeCell ref="AM15:AO15"/>
    <mergeCell ref="C16:G16"/>
    <mergeCell ref="I16:AE16"/>
    <mergeCell ref="AF16:AL16"/>
    <mergeCell ref="AM16:AO16"/>
    <mergeCell ref="AF18:AL18"/>
    <mergeCell ref="AM18:AO18"/>
    <mergeCell ref="K8:AD8"/>
    <mergeCell ref="K9:AD9"/>
    <mergeCell ref="AF13:AL13"/>
    <mergeCell ref="AM13:AO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E5" sqref="E5:M5"/>
    </sheetView>
  </sheetViews>
  <sheetFormatPr defaultColWidth="9.140625" defaultRowHeight="15"/>
  <cols>
    <col min="1" max="1" width="1.57421875" style="21" customWidth="1"/>
    <col min="2" max="2" width="3.8515625" style="21" customWidth="1"/>
    <col min="3" max="3" width="4.00390625" style="21" customWidth="1"/>
    <col min="4" max="4" width="15.8515625" style="21" customWidth="1"/>
    <col min="5" max="6" width="10.28125" style="21" customWidth="1"/>
    <col min="7" max="7" width="11.57421875" style="21" customWidth="1"/>
    <col min="8" max="8" width="13.57421875" style="21" customWidth="1"/>
    <col min="9" max="9" width="4.7109375" style="21" customWidth="1"/>
    <col min="10" max="10" width="10.57421875" style="21" customWidth="1"/>
    <col min="11" max="11" width="11.00390625" style="21" customWidth="1"/>
    <col min="12" max="12" width="5.57421875" style="21" customWidth="1"/>
    <col min="13" max="13" width="35.28125" style="21" customWidth="1"/>
    <col min="14" max="14" width="1.57421875" style="21" customWidth="1"/>
    <col min="15" max="16384" width="9.140625" style="21" customWidth="1"/>
  </cols>
  <sheetData>
    <row r="1" spans="1:14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21">
      <c r="A2" s="29"/>
      <c r="B2" s="82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0"/>
    </row>
    <row r="3" spans="1:14" ht="15">
      <c r="A3" s="2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0"/>
    </row>
    <row r="4" spans="1:14" ht="15">
      <c r="A4" s="29"/>
      <c r="B4" s="5" t="s">
        <v>2</v>
      </c>
      <c r="C4" s="9"/>
      <c r="D4" s="9"/>
      <c r="E4" s="100" t="s">
        <v>113</v>
      </c>
      <c r="F4" s="74"/>
      <c r="G4" s="74"/>
      <c r="H4" s="74"/>
      <c r="I4" s="74"/>
      <c r="J4" s="74"/>
      <c r="K4" s="74"/>
      <c r="L4" s="74"/>
      <c r="M4" s="74"/>
      <c r="N4" s="30"/>
    </row>
    <row r="5" spans="1:14" ht="18">
      <c r="A5" s="29"/>
      <c r="B5" s="8" t="s">
        <v>19</v>
      </c>
      <c r="C5" s="9"/>
      <c r="D5" s="9"/>
      <c r="E5" s="83" t="s">
        <v>119</v>
      </c>
      <c r="F5" s="74"/>
      <c r="G5" s="74"/>
      <c r="H5" s="74"/>
      <c r="I5" s="74"/>
      <c r="J5" s="74"/>
      <c r="K5" s="74"/>
      <c r="L5" s="74"/>
      <c r="M5" s="74"/>
      <c r="N5" s="30"/>
    </row>
    <row r="6" spans="1:14" ht="15">
      <c r="A6" s="2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0"/>
    </row>
    <row r="7" spans="1:14" ht="15">
      <c r="A7" s="29"/>
      <c r="B7" s="5" t="s">
        <v>3</v>
      </c>
      <c r="C7" s="9"/>
      <c r="D7" s="9"/>
      <c r="E7" s="6"/>
      <c r="F7" s="9"/>
      <c r="G7" s="9"/>
      <c r="H7" s="9"/>
      <c r="I7" s="9"/>
      <c r="J7" s="5" t="s">
        <v>4</v>
      </c>
      <c r="K7" s="9"/>
      <c r="L7" s="101"/>
      <c r="M7" s="74"/>
      <c r="N7" s="30"/>
    </row>
    <row r="8" spans="1:14" ht="15">
      <c r="A8" s="2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</row>
    <row r="9" spans="1:14" ht="15">
      <c r="A9" s="29"/>
      <c r="B9" s="5" t="s">
        <v>5</v>
      </c>
      <c r="C9" s="9"/>
      <c r="D9" s="9"/>
      <c r="E9" s="6" t="s">
        <v>114</v>
      </c>
      <c r="F9" s="9"/>
      <c r="G9" s="9"/>
      <c r="H9" s="9"/>
      <c r="I9" s="9"/>
      <c r="J9" s="5" t="s">
        <v>6</v>
      </c>
      <c r="K9" s="9"/>
      <c r="L9" s="75"/>
      <c r="M9" s="74"/>
      <c r="N9" s="30"/>
    </row>
    <row r="10" spans="1:14" ht="15">
      <c r="A10" s="29"/>
      <c r="B10" s="5" t="s">
        <v>7</v>
      </c>
      <c r="C10" s="9"/>
      <c r="D10" s="9"/>
      <c r="E10" s="6">
        <f>IF($E$15="","",$E$15)</f>
      </c>
      <c r="F10" s="9"/>
      <c r="G10" s="9"/>
      <c r="H10" s="9"/>
      <c r="I10" s="9"/>
      <c r="J10" s="5" t="s">
        <v>8</v>
      </c>
      <c r="K10" s="9"/>
      <c r="L10" s="75"/>
      <c r="M10" s="74"/>
      <c r="N10" s="30"/>
    </row>
    <row r="11" spans="1:14" ht="15">
      <c r="A11" s="2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0"/>
    </row>
    <row r="12" spans="1:14" ht="15" customHeight="1">
      <c r="A12" s="22"/>
      <c r="B12" s="23" t="s">
        <v>20</v>
      </c>
      <c r="C12" s="24" t="s">
        <v>21</v>
      </c>
      <c r="D12" s="24" t="s">
        <v>9</v>
      </c>
      <c r="E12" s="98" t="s">
        <v>22</v>
      </c>
      <c r="F12" s="99"/>
      <c r="G12" s="99"/>
      <c r="H12" s="99"/>
      <c r="I12" s="24" t="s">
        <v>23</v>
      </c>
      <c r="J12" s="24" t="s">
        <v>24</v>
      </c>
      <c r="K12" s="98" t="s">
        <v>25</v>
      </c>
      <c r="L12" s="99"/>
      <c r="M12" s="58" t="s">
        <v>26</v>
      </c>
      <c r="N12" s="25"/>
    </row>
    <row r="13" spans="1:14" ht="18">
      <c r="A13" s="29"/>
      <c r="B13" s="13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59">
        <f>M14</f>
        <v>0</v>
      </c>
      <c r="N13" s="30"/>
    </row>
    <row r="14" spans="1:18" s="68" customFormat="1" ht="18" customHeight="1">
      <c r="A14" s="64"/>
      <c r="B14" s="52"/>
      <c r="C14" s="65" t="s">
        <v>28</v>
      </c>
      <c r="D14" s="52"/>
      <c r="E14" s="52"/>
      <c r="F14" s="52"/>
      <c r="G14" s="52"/>
      <c r="H14" s="52"/>
      <c r="I14" s="52"/>
      <c r="J14" s="52"/>
      <c r="K14" s="90"/>
      <c r="L14" s="90"/>
      <c r="M14" s="66">
        <f>SUM(M15,M22,M24,M30,M43)</f>
        <v>0</v>
      </c>
      <c r="N14" s="67"/>
      <c r="R14" s="69"/>
    </row>
    <row r="15" spans="1:14" s="68" customFormat="1" ht="18" customHeight="1">
      <c r="A15" s="64"/>
      <c r="B15" s="52"/>
      <c r="C15" s="70" t="s">
        <v>29</v>
      </c>
      <c r="D15" s="52"/>
      <c r="E15" s="52"/>
      <c r="F15" s="52"/>
      <c r="G15" s="52"/>
      <c r="H15" s="52"/>
      <c r="I15" s="52"/>
      <c r="J15" s="52"/>
      <c r="K15" s="89"/>
      <c r="L15" s="89"/>
      <c r="M15" s="71">
        <f>SUM(M16:M21)</f>
        <v>0</v>
      </c>
      <c r="N15" s="67"/>
    </row>
    <row r="16" spans="1:14" s="68" customFormat="1" ht="49.5" customHeight="1">
      <c r="A16" s="29"/>
      <c r="B16" s="36" t="s">
        <v>14</v>
      </c>
      <c r="C16" s="36" t="s">
        <v>30</v>
      </c>
      <c r="D16" s="37" t="s">
        <v>31</v>
      </c>
      <c r="E16" s="91" t="s">
        <v>32</v>
      </c>
      <c r="F16" s="92"/>
      <c r="G16" s="92"/>
      <c r="H16" s="92"/>
      <c r="I16" s="38" t="s">
        <v>33</v>
      </c>
      <c r="J16" s="54">
        <v>15.2</v>
      </c>
      <c r="K16" s="93"/>
      <c r="L16" s="92"/>
      <c r="M16" s="62">
        <f aca="true" t="shared" si="0" ref="M16:M21">J16*K16</f>
        <v>0</v>
      </c>
      <c r="N16" s="30"/>
    </row>
    <row r="17" spans="1:14" s="68" customFormat="1" ht="49.5" customHeight="1">
      <c r="A17" s="29"/>
      <c r="B17" s="36" t="s">
        <v>15</v>
      </c>
      <c r="C17" s="36" t="s">
        <v>30</v>
      </c>
      <c r="D17" s="37" t="s">
        <v>34</v>
      </c>
      <c r="E17" s="91" t="s">
        <v>35</v>
      </c>
      <c r="F17" s="92"/>
      <c r="G17" s="92"/>
      <c r="H17" s="92"/>
      <c r="I17" s="38" t="s">
        <v>36</v>
      </c>
      <c r="J17" s="54">
        <v>5</v>
      </c>
      <c r="K17" s="93"/>
      <c r="L17" s="92"/>
      <c r="M17" s="62">
        <f t="shared" si="0"/>
        <v>0</v>
      </c>
      <c r="N17" s="30"/>
    </row>
    <row r="18" spans="1:14" s="68" customFormat="1" ht="49.5" customHeight="1">
      <c r="A18" s="29"/>
      <c r="B18" s="36" t="s">
        <v>16</v>
      </c>
      <c r="C18" s="36" t="s">
        <v>30</v>
      </c>
      <c r="D18" s="37" t="s">
        <v>37</v>
      </c>
      <c r="E18" s="91" t="s">
        <v>38</v>
      </c>
      <c r="F18" s="92"/>
      <c r="G18" s="92"/>
      <c r="H18" s="92"/>
      <c r="I18" s="38" t="s">
        <v>39</v>
      </c>
      <c r="J18" s="54">
        <v>8</v>
      </c>
      <c r="K18" s="93"/>
      <c r="L18" s="92"/>
      <c r="M18" s="62">
        <f t="shared" si="0"/>
        <v>0</v>
      </c>
      <c r="N18" s="30"/>
    </row>
    <row r="19" spans="1:14" s="68" customFormat="1" ht="49.5" customHeight="1">
      <c r="A19" s="29"/>
      <c r="B19" s="36" t="s">
        <v>40</v>
      </c>
      <c r="C19" s="36" t="s">
        <v>30</v>
      </c>
      <c r="D19" s="37" t="s">
        <v>41</v>
      </c>
      <c r="E19" s="91" t="s">
        <v>42</v>
      </c>
      <c r="F19" s="92"/>
      <c r="G19" s="92"/>
      <c r="H19" s="92"/>
      <c r="I19" s="38" t="s">
        <v>39</v>
      </c>
      <c r="J19" s="54">
        <v>8</v>
      </c>
      <c r="K19" s="93"/>
      <c r="L19" s="92"/>
      <c r="M19" s="62">
        <f t="shared" si="0"/>
        <v>0</v>
      </c>
      <c r="N19" s="30"/>
    </row>
    <row r="20" spans="1:14" s="68" customFormat="1" ht="49.5" customHeight="1">
      <c r="A20" s="29"/>
      <c r="B20" s="36" t="s">
        <v>43</v>
      </c>
      <c r="C20" s="36" t="s">
        <v>30</v>
      </c>
      <c r="D20" s="37" t="s">
        <v>44</v>
      </c>
      <c r="E20" s="91" t="s">
        <v>45</v>
      </c>
      <c r="F20" s="92"/>
      <c r="G20" s="92"/>
      <c r="H20" s="92"/>
      <c r="I20" s="38" t="s">
        <v>39</v>
      </c>
      <c r="J20" s="54">
        <v>8</v>
      </c>
      <c r="K20" s="93"/>
      <c r="L20" s="92"/>
      <c r="M20" s="62">
        <f t="shared" si="0"/>
        <v>0</v>
      </c>
      <c r="N20" s="30"/>
    </row>
    <row r="21" spans="1:14" s="68" customFormat="1" ht="49.5" customHeight="1">
      <c r="A21" s="29"/>
      <c r="B21" s="36" t="s">
        <v>46</v>
      </c>
      <c r="C21" s="36" t="s">
        <v>30</v>
      </c>
      <c r="D21" s="37" t="s">
        <v>47</v>
      </c>
      <c r="E21" s="91" t="s">
        <v>48</v>
      </c>
      <c r="F21" s="92"/>
      <c r="G21" s="92"/>
      <c r="H21" s="92"/>
      <c r="I21" s="38" t="s">
        <v>39</v>
      </c>
      <c r="J21" s="54">
        <v>8</v>
      </c>
      <c r="K21" s="93"/>
      <c r="L21" s="92"/>
      <c r="M21" s="62">
        <f t="shared" si="0"/>
        <v>0</v>
      </c>
      <c r="N21" s="30"/>
    </row>
    <row r="22" spans="1:14" s="68" customFormat="1" ht="49.5" customHeight="1">
      <c r="A22" s="64"/>
      <c r="B22" s="52"/>
      <c r="C22" s="70" t="s">
        <v>49</v>
      </c>
      <c r="D22" s="52"/>
      <c r="E22" s="52"/>
      <c r="F22" s="52"/>
      <c r="G22" s="52"/>
      <c r="H22" s="52"/>
      <c r="I22" s="52"/>
      <c r="J22" s="52"/>
      <c r="K22" s="94"/>
      <c r="L22" s="94"/>
      <c r="M22" s="72">
        <f>SUM(M23)</f>
        <v>0</v>
      </c>
      <c r="N22" s="67"/>
    </row>
    <row r="23" spans="1:14" s="68" customFormat="1" ht="49.5" customHeight="1">
      <c r="A23" s="29"/>
      <c r="B23" s="36" t="s">
        <v>50</v>
      </c>
      <c r="C23" s="36" t="s">
        <v>30</v>
      </c>
      <c r="D23" s="37" t="s">
        <v>51</v>
      </c>
      <c r="E23" s="91" t="s">
        <v>52</v>
      </c>
      <c r="F23" s="92"/>
      <c r="G23" s="92"/>
      <c r="H23" s="92"/>
      <c r="I23" s="38" t="s">
        <v>33</v>
      </c>
      <c r="J23" s="54">
        <v>16</v>
      </c>
      <c r="K23" s="93"/>
      <c r="L23" s="92"/>
      <c r="M23" s="62">
        <f>J23*K23</f>
        <v>0</v>
      </c>
      <c r="N23" s="30"/>
    </row>
    <row r="24" spans="1:14" s="68" customFormat="1" ht="49.5" customHeight="1">
      <c r="A24" s="64"/>
      <c r="B24" s="52"/>
      <c r="C24" s="70" t="s">
        <v>53</v>
      </c>
      <c r="D24" s="52"/>
      <c r="E24" s="52"/>
      <c r="F24" s="52"/>
      <c r="G24" s="52"/>
      <c r="H24" s="52"/>
      <c r="I24" s="52"/>
      <c r="J24" s="52"/>
      <c r="K24" s="94"/>
      <c r="L24" s="94"/>
      <c r="M24" s="72">
        <f>SUM(M25:M29)</f>
        <v>0</v>
      </c>
      <c r="N24" s="67"/>
    </row>
    <row r="25" spans="1:14" s="68" customFormat="1" ht="49.5" customHeight="1">
      <c r="A25" s="29"/>
      <c r="B25" s="36" t="s">
        <v>54</v>
      </c>
      <c r="C25" s="36" t="s">
        <v>30</v>
      </c>
      <c r="D25" s="37" t="s">
        <v>55</v>
      </c>
      <c r="E25" s="91" t="s">
        <v>56</v>
      </c>
      <c r="F25" s="92"/>
      <c r="G25" s="92"/>
      <c r="H25" s="92"/>
      <c r="I25" s="38" t="s">
        <v>33</v>
      </c>
      <c r="J25" s="54">
        <v>16</v>
      </c>
      <c r="K25" s="93"/>
      <c r="L25" s="92"/>
      <c r="M25" s="62">
        <f>J25*K25</f>
        <v>0</v>
      </c>
      <c r="N25" s="30"/>
    </row>
    <row r="26" spans="1:14" s="68" customFormat="1" ht="49.5" customHeight="1">
      <c r="A26" s="29"/>
      <c r="B26" s="36" t="s">
        <v>57</v>
      </c>
      <c r="C26" s="36" t="s">
        <v>30</v>
      </c>
      <c r="D26" s="37" t="s">
        <v>58</v>
      </c>
      <c r="E26" s="91" t="s">
        <v>59</v>
      </c>
      <c r="F26" s="92"/>
      <c r="G26" s="92"/>
      <c r="H26" s="92"/>
      <c r="I26" s="38" t="s">
        <v>33</v>
      </c>
      <c r="J26" s="54">
        <v>15</v>
      </c>
      <c r="K26" s="93"/>
      <c r="L26" s="92"/>
      <c r="M26" s="62">
        <f>J26*K26</f>
        <v>0</v>
      </c>
      <c r="N26" s="30"/>
    </row>
    <row r="27" spans="1:14" s="68" customFormat="1" ht="49.5" customHeight="1">
      <c r="A27" s="29"/>
      <c r="B27" s="36" t="s">
        <v>60</v>
      </c>
      <c r="C27" s="36" t="s">
        <v>30</v>
      </c>
      <c r="D27" s="37" t="s">
        <v>61</v>
      </c>
      <c r="E27" s="91" t="s">
        <v>62</v>
      </c>
      <c r="F27" s="92"/>
      <c r="G27" s="92"/>
      <c r="H27" s="92"/>
      <c r="I27" s="38" t="s">
        <v>33</v>
      </c>
      <c r="J27" s="54">
        <v>35.72</v>
      </c>
      <c r="K27" s="93"/>
      <c r="L27" s="92"/>
      <c r="M27" s="62">
        <f>J27*K27</f>
        <v>0</v>
      </c>
      <c r="N27" s="30"/>
    </row>
    <row r="28" spans="1:14" s="68" customFormat="1" ht="49.5" customHeight="1">
      <c r="A28" s="29"/>
      <c r="B28" s="36" t="s">
        <v>63</v>
      </c>
      <c r="C28" s="36" t="s">
        <v>30</v>
      </c>
      <c r="D28" s="37" t="s">
        <v>64</v>
      </c>
      <c r="E28" s="91" t="s">
        <v>65</v>
      </c>
      <c r="F28" s="92"/>
      <c r="G28" s="92"/>
      <c r="H28" s="92"/>
      <c r="I28" s="38" t="s">
        <v>33</v>
      </c>
      <c r="J28" s="54">
        <v>15</v>
      </c>
      <c r="K28" s="93"/>
      <c r="L28" s="92"/>
      <c r="M28" s="62">
        <f>J28*K28</f>
        <v>0</v>
      </c>
      <c r="N28" s="30"/>
    </row>
    <row r="29" spans="1:14" s="68" customFormat="1" ht="49.5" customHeight="1">
      <c r="A29" s="29"/>
      <c r="B29" s="36" t="s">
        <v>66</v>
      </c>
      <c r="C29" s="36" t="s">
        <v>30</v>
      </c>
      <c r="D29" s="37" t="s">
        <v>67</v>
      </c>
      <c r="E29" s="91" t="s">
        <v>68</v>
      </c>
      <c r="F29" s="92"/>
      <c r="G29" s="92"/>
      <c r="H29" s="92"/>
      <c r="I29" s="38" t="s">
        <v>33</v>
      </c>
      <c r="J29" s="54">
        <v>35.72</v>
      </c>
      <c r="K29" s="93"/>
      <c r="L29" s="92"/>
      <c r="M29" s="62">
        <f>J29*K29</f>
        <v>0</v>
      </c>
      <c r="N29" s="30"/>
    </row>
    <row r="30" spans="1:14" s="68" customFormat="1" ht="49.5" customHeight="1">
      <c r="A30" s="64"/>
      <c r="B30" s="52"/>
      <c r="C30" s="70" t="s">
        <v>69</v>
      </c>
      <c r="D30" s="52"/>
      <c r="E30" s="52"/>
      <c r="F30" s="52"/>
      <c r="G30" s="52"/>
      <c r="H30" s="52"/>
      <c r="I30" s="52"/>
      <c r="J30" s="52"/>
      <c r="K30" s="94"/>
      <c r="L30" s="94"/>
      <c r="M30" s="72">
        <f>SUM(M31:M42)</f>
        <v>0</v>
      </c>
      <c r="N30" s="67"/>
    </row>
    <row r="31" spans="1:14" s="68" customFormat="1" ht="49.5" customHeight="1">
      <c r="A31" s="29"/>
      <c r="B31" s="36" t="s">
        <v>70</v>
      </c>
      <c r="C31" s="36" t="s">
        <v>30</v>
      </c>
      <c r="D31" s="37" t="s">
        <v>71</v>
      </c>
      <c r="E31" s="91" t="s">
        <v>72</v>
      </c>
      <c r="F31" s="92"/>
      <c r="G31" s="92"/>
      <c r="H31" s="92"/>
      <c r="I31" s="38" t="s">
        <v>36</v>
      </c>
      <c r="J31" s="54">
        <v>7</v>
      </c>
      <c r="K31" s="93"/>
      <c r="L31" s="92"/>
      <c r="M31" s="62">
        <f aca="true" t="shared" si="1" ref="M31:M42">J31*K31</f>
        <v>0</v>
      </c>
      <c r="N31" s="30"/>
    </row>
    <row r="32" spans="1:14" s="68" customFormat="1" ht="49.5" customHeight="1">
      <c r="A32" s="29"/>
      <c r="B32" s="43" t="s">
        <v>73</v>
      </c>
      <c r="C32" s="43" t="s">
        <v>74</v>
      </c>
      <c r="D32" s="44" t="s">
        <v>75</v>
      </c>
      <c r="E32" s="95" t="s">
        <v>76</v>
      </c>
      <c r="F32" s="96"/>
      <c r="G32" s="96"/>
      <c r="H32" s="96"/>
      <c r="I32" s="45" t="s">
        <v>77</v>
      </c>
      <c r="J32" s="55">
        <v>7.07</v>
      </c>
      <c r="K32" s="97"/>
      <c r="L32" s="96"/>
      <c r="M32" s="62">
        <f t="shared" si="1"/>
        <v>0</v>
      </c>
      <c r="N32" s="30"/>
    </row>
    <row r="33" spans="1:14" s="68" customFormat="1" ht="49.5" customHeight="1">
      <c r="A33" s="29"/>
      <c r="B33" s="36" t="s">
        <v>78</v>
      </c>
      <c r="C33" s="36" t="s">
        <v>30</v>
      </c>
      <c r="D33" s="37" t="s">
        <v>79</v>
      </c>
      <c r="E33" s="91" t="s">
        <v>80</v>
      </c>
      <c r="F33" s="92"/>
      <c r="G33" s="92"/>
      <c r="H33" s="92"/>
      <c r="I33" s="38" t="s">
        <v>36</v>
      </c>
      <c r="J33" s="54">
        <v>5</v>
      </c>
      <c r="K33" s="93"/>
      <c r="L33" s="92"/>
      <c r="M33" s="62">
        <f t="shared" si="1"/>
        <v>0</v>
      </c>
      <c r="N33" s="30"/>
    </row>
    <row r="34" spans="1:14" s="68" customFormat="1" ht="49.5" customHeight="1">
      <c r="A34" s="29"/>
      <c r="B34" s="43" t="s">
        <v>81</v>
      </c>
      <c r="C34" s="43" t="s">
        <v>74</v>
      </c>
      <c r="D34" s="44" t="s">
        <v>82</v>
      </c>
      <c r="E34" s="95" t="s">
        <v>83</v>
      </c>
      <c r="F34" s="96"/>
      <c r="G34" s="96"/>
      <c r="H34" s="96"/>
      <c r="I34" s="45" t="s">
        <v>77</v>
      </c>
      <c r="J34" s="55">
        <v>5.05</v>
      </c>
      <c r="K34" s="97"/>
      <c r="L34" s="96"/>
      <c r="M34" s="62">
        <f t="shared" si="1"/>
        <v>0</v>
      </c>
      <c r="N34" s="30"/>
    </row>
    <row r="35" spans="1:14" s="68" customFormat="1" ht="49.5" customHeight="1">
      <c r="A35" s="29"/>
      <c r="B35" s="36" t="s">
        <v>84</v>
      </c>
      <c r="C35" s="36" t="s">
        <v>30</v>
      </c>
      <c r="D35" s="37" t="s">
        <v>85</v>
      </c>
      <c r="E35" s="91" t="s">
        <v>86</v>
      </c>
      <c r="F35" s="92"/>
      <c r="G35" s="92"/>
      <c r="H35" s="92"/>
      <c r="I35" s="38" t="s">
        <v>39</v>
      </c>
      <c r="J35" s="54">
        <v>0.1</v>
      </c>
      <c r="K35" s="93"/>
      <c r="L35" s="92"/>
      <c r="M35" s="62">
        <f t="shared" si="1"/>
        <v>0</v>
      </c>
      <c r="N35" s="30"/>
    </row>
    <row r="36" spans="1:14" s="68" customFormat="1" ht="49.5" customHeight="1">
      <c r="A36" s="29"/>
      <c r="B36" s="36" t="s">
        <v>87</v>
      </c>
      <c r="C36" s="36" t="s">
        <v>30</v>
      </c>
      <c r="D36" s="37" t="s">
        <v>88</v>
      </c>
      <c r="E36" s="91" t="s">
        <v>89</v>
      </c>
      <c r="F36" s="92"/>
      <c r="G36" s="92"/>
      <c r="H36" s="92"/>
      <c r="I36" s="38" t="s">
        <v>36</v>
      </c>
      <c r="J36" s="54">
        <v>15.2</v>
      </c>
      <c r="K36" s="93"/>
      <c r="L36" s="92"/>
      <c r="M36" s="62">
        <f t="shared" si="1"/>
        <v>0</v>
      </c>
      <c r="N36" s="30"/>
    </row>
    <row r="37" spans="1:14" s="68" customFormat="1" ht="49.5" customHeight="1">
      <c r="A37" s="29"/>
      <c r="B37" s="36" t="s">
        <v>90</v>
      </c>
      <c r="C37" s="36" t="s">
        <v>30</v>
      </c>
      <c r="D37" s="37" t="s">
        <v>91</v>
      </c>
      <c r="E37" s="91" t="s">
        <v>92</v>
      </c>
      <c r="F37" s="92"/>
      <c r="G37" s="92"/>
      <c r="H37" s="92"/>
      <c r="I37" s="38" t="s">
        <v>93</v>
      </c>
      <c r="J37" s="54">
        <v>8.325</v>
      </c>
      <c r="K37" s="93"/>
      <c r="L37" s="92"/>
      <c r="M37" s="62">
        <f t="shared" si="1"/>
        <v>0</v>
      </c>
      <c r="N37" s="30"/>
    </row>
    <row r="38" spans="1:14" s="68" customFormat="1" ht="49.5" customHeight="1">
      <c r="A38" s="29"/>
      <c r="B38" s="36" t="s">
        <v>94</v>
      </c>
      <c r="C38" s="36" t="s">
        <v>30</v>
      </c>
      <c r="D38" s="37" t="s">
        <v>95</v>
      </c>
      <c r="E38" s="91" t="s">
        <v>96</v>
      </c>
      <c r="F38" s="92"/>
      <c r="G38" s="92"/>
      <c r="H38" s="92"/>
      <c r="I38" s="38" t="s">
        <v>93</v>
      </c>
      <c r="J38" s="54">
        <v>8.325</v>
      </c>
      <c r="K38" s="93"/>
      <c r="L38" s="92"/>
      <c r="M38" s="62">
        <f t="shared" si="1"/>
        <v>0</v>
      </c>
      <c r="N38" s="30"/>
    </row>
    <row r="39" spans="1:14" s="68" customFormat="1" ht="49.5" customHeight="1">
      <c r="A39" s="29"/>
      <c r="B39" s="36" t="s">
        <v>97</v>
      </c>
      <c r="C39" s="36" t="s">
        <v>30</v>
      </c>
      <c r="D39" s="37" t="s">
        <v>98</v>
      </c>
      <c r="E39" s="91" t="s">
        <v>99</v>
      </c>
      <c r="F39" s="92"/>
      <c r="G39" s="92"/>
      <c r="H39" s="92"/>
      <c r="I39" s="38" t="s">
        <v>33</v>
      </c>
      <c r="J39" s="54">
        <v>26.251</v>
      </c>
      <c r="K39" s="93"/>
      <c r="L39" s="92"/>
      <c r="M39" s="62">
        <f t="shared" si="1"/>
        <v>0</v>
      </c>
      <c r="N39" s="30"/>
    </row>
    <row r="40" spans="1:14" s="68" customFormat="1" ht="49.5" customHeight="1">
      <c r="A40" s="29"/>
      <c r="B40" s="36" t="s">
        <v>100</v>
      </c>
      <c r="C40" s="36" t="s">
        <v>30</v>
      </c>
      <c r="D40" s="37" t="s">
        <v>101</v>
      </c>
      <c r="E40" s="91" t="s">
        <v>102</v>
      </c>
      <c r="F40" s="92"/>
      <c r="G40" s="92"/>
      <c r="H40" s="92"/>
      <c r="I40" s="38" t="s">
        <v>77</v>
      </c>
      <c r="J40" s="54">
        <v>2</v>
      </c>
      <c r="K40" s="93"/>
      <c r="L40" s="92"/>
      <c r="M40" s="62">
        <f t="shared" si="1"/>
        <v>0</v>
      </c>
      <c r="N40" s="30"/>
    </row>
    <row r="41" spans="1:14" s="68" customFormat="1" ht="49.5" customHeight="1">
      <c r="A41" s="29"/>
      <c r="B41" s="36" t="s">
        <v>103</v>
      </c>
      <c r="C41" s="36" t="s">
        <v>30</v>
      </c>
      <c r="D41" s="37" t="s">
        <v>104</v>
      </c>
      <c r="E41" s="91" t="s">
        <v>105</v>
      </c>
      <c r="F41" s="92"/>
      <c r="G41" s="92"/>
      <c r="H41" s="92"/>
      <c r="I41" s="38" t="s">
        <v>77</v>
      </c>
      <c r="J41" s="54">
        <v>1</v>
      </c>
      <c r="K41" s="93"/>
      <c r="L41" s="92"/>
      <c r="M41" s="62">
        <f t="shared" si="1"/>
        <v>0</v>
      </c>
      <c r="N41" s="30"/>
    </row>
    <row r="42" spans="1:14" s="68" customFormat="1" ht="49.5" customHeight="1">
      <c r="A42" s="29"/>
      <c r="B42" s="36" t="s">
        <v>106</v>
      </c>
      <c r="C42" s="36" t="s">
        <v>30</v>
      </c>
      <c r="D42" s="37" t="s">
        <v>107</v>
      </c>
      <c r="E42" s="91" t="s">
        <v>108</v>
      </c>
      <c r="F42" s="92"/>
      <c r="G42" s="92"/>
      <c r="H42" s="92"/>
      <c r="I42" s="38" t="s">
        <v>77</v>
      </c>
      <c r="J42" s="54">
        <v>1</v>
      </c>
      <c r="K42" s="93"/>
      <c r="L42" s="92"/>
      <c r="M42" s="62">
        <f t="shared" si="1"/>
        <v>0</v>
      </c>
      <c r="N42" s="30"/>
    </row>
    <row r="43" spans="1:14" s="68" customFormat="1" ht="49.5" customHeight="1">
      <c r="A43" s="64"/>
      <c r="B43" s="52"/>
      <c r="C43" s="70" t="s">
        <v>109</v>
      </c>
      <c r="D43" s="52"/>
      <c r="E43" s="52"/>
      <c r="F43" s="52"/>
      <c r="G43" s="52"/>
      <c r="H43" s="52"/>
      <c r="I43" s="52"/>
      <c r="J43" s="52"/>
      <c r="K43" s="94"/>
      <c r="L43" s="94"/>
      <c r="M43" s="72">
        <f>SUM(M44)</f>
        <v>0</v>
      </c>
      <c r="N43" s="67"/>
    </row>
    <row r="44" spans="1:14" s="68" customFormat="1" ht="49.5" customHeight="1">
      <c r="A44" s="29"/>
      <c r="B44" s="36" t="s">
        <v>110</v>
      </c>
      <c r="C44" s="36" t="s">
        <v>30</v>
      </c>
      <c r="D44" s="37" t="s">
        <v>111</v>
      </c>
      <c r="E44" s="91" t="s">
        <v>112</v>
      </c>
      <c r="F44" s="92"/>
      <c r="G44" s="92"/>
      <c r="H44" s="92"/>
      <c r="I44" s="38" t="s">
        <v>93</v>
      </c>
      <c r="J44" s="54">
        <v>19.574</v>
      </c>
      <c r="K44" s="93"/>
      <c r="L44" s="92"/>
      <c r="M44" s="62">
        <f>J44*K44</f>
        <v>0</v>
      </c>
      <c r="N44" s="30"/>
    </row>
    <row r="45" spans="1:14" s="68" customFormat="1" ht="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88"/>
      <c r="L45" s="88"/>
      <c r="M45" s="53"/>
      <c r="N45" s="42"/>
    </row>
  </sheetData>
  <sheetProtection/>
  <mergeCells count="65">
    <mergeCell ref="L10:M10"/>
    <mergeCell ref="B2:M2"/>
    <mergeCell ref="E4:M4"/>
    <mergeCell ref="E5:M5"/>
    <mergeCell ref="L7:M7"/>
    <mergeCell ref="L9:M9"/>
    <mergeCell ref="E16:H16"/>
    <mergeCell ref="K16:L16"/>
    <mergeCell ref="E17:H17"/>
    <mergeCell ref="K17:L17"/>
    <mergeCell ref="E12:H12"/>
    <mergeCell ref="K12:L12"/>
    <mergeCell ref="E20:H20"/>
    <mergeCell ref="K20:L20"/>
    <mergeCell ref="E21:H21"/>
    <mergeCell ref="K21:L21"/>
    <mergeCell ref="E18:H18"/>
    <mergeCell ref="K18:L18"/>
    <mergeCell ref="E19:H19"/>
    <mergeCell ref="K19:L19"/>
    <mergeCell ref="E26:H26"/>
    <mergeCell ref="K26:L26"/>
    <mergeCell ref="E27:H27"/>
    <mergeCell ref="K27:L27"/>
    <mergeCell ref="E23:H23"/>
    <mergeCell ref="K23:L23"/>
    <mergeCell ref="E25:H25"/>
    <mergeCell ref="K25:L25"/>
    <mergeCell ref="E31:H31"/>
    <mergeCell ref="K31:L31"/>
    <mergeCell ref="E32:H32"/>
    <mergeCell ref="K32:L32"/>
    <mergeCell ref="E28:H28"/>
    <mergeCell ref="K28:L28"/>
    <mergeCell ref="E29:H29"/>
    <mergeCell ref="K29:L29"/>
    <mergeCell ref="E35:H35"/>
    <mergeCell ref="K35:L35"/>
    <mergeCell ref="E36:H36"/>
    <mergeCell ref="K36:L36"/>
    <mergeCell ref="E33:H33"/>
    <mergeCell ref="K33:L33"/>
    <mergeCell ref="E34:H34"/>
    <mergeCell ref="K34:L34"/>
    <mergeCell ref="K40:L40"/>
    <mergeCell ref="E37:H37"/>
    <mergeCell ref="K37:L37"/>
    <mergeCell ref="E38:H38"/>
    <mergeCell ref="K38:L38"/>
    <mergeCell ref="K45:L45"/>
    <mergeCell ref="K15:L15"/>
    <mergeCell ref="K14:L14"/>
    <mergeCell ref="E44:H44"/>
    <mergeCell ref="K44:L44"/>
    <mergeCell ref="K22:L22"/>
    <mergeCell ref="K24:L24"/>
    <mergeCell ref="K30:L30"/>
    <mergeCell ref="K43:L43"/>
    <mergeCell ref="E41:H41"/>
    <mergeCell ref="K41:L41"/>
    <mergeCell ref="E42:H42"/>
    <mergeCell ref="K42:L42"/>
    <mergeCell ref="E39:H39"/>
    <mergeCell ref="K39:L39"/>
    <mergeCell ref="E40:H40"/>
  </mergeCells>
  <printOptions/>
  <pageMargins left="0.7" right="0.7" top="0.75" bottom="0.75" header="0.3" footer="0.3"/>
  <pageSetup orientation="portrait" paperSize="9"/>
  <ignoredErrors>
    <ignoredError sqref="E10 M13:M21 M23 M25:M29 M31:M42 M44" unlockedFormula="1"/>
    <ignoredError sqref="M22 M24 M30 M4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E5" sqref="E5:M5"/>
    </sheetView>
  </sheetViews>
  <sheetFormatPr defaultColWidth="9.140625" defaultRowHeight="15"/>
  <cols>
    <col min="1" max="1" width="1.57421875" style="21" customWidth="1"/>
    <col min="2" max="2" width="3.8515625" style="21" customWidth="1"/>
    <col min="3" max="3" width="4.00390625" style="21" customWidth="1"/>
    <col min="4" max="4" width="15.8515625" style="21" customWidth="1"/>
    <col min="5" max="6" width="10.28125" style="21" customWidth="1"/>
    <col min="7" max="7" width="11.57421875" style="21" customWidth="1"/>
    <col min="8" max="8" width="14.7109375" style="21" customWidth="1"/>
    <col min="9" max="9" width="4.7109375" style="21" customWidth="1"/>
    <col min="10" max="10" width="10.57421875" style="21" customWidth="1"/>
    <col min="11" max="11" width="11.00390625" style="21" customWidth="1"/>
    <col min="12" max="12" width="8.421875" style="21" customWidth="1"/>
    <col min="13" max="13" width="25.57421875" style="21" customWidth="1"/>
    <col min="14" max="14" width="1.57421875" style="21" customWidth="1"/>
    <col min="15" max="16384" width="9.140625" style="21" customWidth="1"/>
  </cols>
  <sheetData>
    <row r="1" spans="1:14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21">
      <c r="A2" s="29"/>
      <c r="B2" s="82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0"/>
    </row>
    <row r="3" spans="1:14" ht="15">
      <c r="A3" s="2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0"/>
    </row>
    <row r="4" spans="1:14" ht="15">
      <c r="A4" s="29"/>
      <c r="B4" s="5" t="s">
        <v>2</v>
      </c>
      <c r="C4" s="9"/>
      <c r="D4" s="9"/>
      <c r="E4" s="100" t="s">
        <v>113</v>
      </c>
      <c r="F4" s="74"/>
      <c r="G4" s="74"/>
      <c r="H4" s="74"/>
      <c r="I4" s="74"/>
      <c r="J4" s="74"/>
      <c r="K4" s="74"/>
      <c r="L4" s="74"/>
      <c r="M4" s="74"/>
      <c r="N4" s="30"/>
    </row>
    <row r="5" spans="1:14" ht="18">
      <c r="A5" s="29"/>
      <c r="B5" s="8" t="s">
        <v>19</v>
      </c>
      <c r="C5" s="9"/>
      <c r="D5" s="9"/>
      <c r="E5" s="83" t="s">
        <v>118</v>
      </c>
      <c r="F5" s="74"/>
      <c r="G5" s="74"/>
      <c r="H5" s="74"/>
      <c r="I5" s="74"/>
      <c r="J5" s="74"/>
      <c r="K5" s="74"/>
      <c r="L5" s="74"/>
      <c r="M5" s="74"/>
      <c r="N5" s="30"/>
    </row>
    <row r="6" spans="1:14" ht="15">
      <c r="A6" s="2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0"/>
    </row>
    <row r="7" spans="1:14" ht="15">
      <c r="A7" s="29"/>
      <c r="B7" s="5" t="s">
        <v>3</v>
      </c>
      <c r="C7" s="9"/>
      <c r="D7" s="9"/>
      <c r="E7" s="6"/>
      <c r="F7" s="9"/>
      <c r="G7" s="9"/>
      <c r="H7" s="9"/>
      <c r="I7" s="9"/>
      <c r="J7" s="5" t="s">
        <v>4</v>
      </c>
      <c r="K7" s="9"/>
      <c r="L7" s="101"/>
      <c r="M7" s="74"/>
      <c r="N7" s="30"/>
    </row>
    <row r="8" spans="1:14" ht="15">
      <c r="A8" s="2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</row>
    <row r="9" spans="1:14" ht="15">
      <c r="A9" s="29"/>
      <c r="B9" s="5" t="s">
        <v>5</v>
      </c>
      <c r="C9" s="9"/>
      <c r="D9" s="9"/>
      <c r="E9" s="6" t="s">
        <v>114</v>
      </c>
      <c r="F9" s="9"/>
      <c r="G9" s="9"/>
      <c r="H9" s="9"/>
      <c r="I9" s="9"/>
      <c r="J9" s="5" t="s">
        <v>6</v>
      </c>
      <c r="K9" s="9"/>
      <c r="L9" s="75"/>
      <c r="M9" s="74"/>
      <c r="N9" s="30"/>
    </row>
    <row r="10" spans="1:14" ht="15">
      <c r="A10" s="29"/>
      <c r="B10" s="5" t="s">
        <v>7</v>
      </c>
      <c r="C10" s="9"/>
      <c r="D10" s="9"/>
      <c r="E10" s="6">
        <f>IF($E$15="","",$E$15)</f>
      </c>
      <c r="F10" s="9"/>
      <c r="G10" s="9"/>
      <c r="H10" s="9"/>
      <c r="I10" s="9"/>
      <c r="J10" s="5" t="s">
        <v>8</v>
      </c>
      <c r="K10" s="9"/>
      <c r="L10" s="75"/>
      <c r="M10" s="74"/>
      <c r="N10" s="30"/>
    </row>
    <row r="11" spans="1:14" ht="15">
      <c r="A11" s="2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0"/>
    </row>
    <row r="12" spans="1:14" ht="15" customHeight="1">
      <c r="A12" s="22"/>
      <c r="B12" s="23" t="s">
        <v>20</v>
      </c>
      <c r="C12" s="24" t="s">
        <v>21</v>
      </c>
      <c r="D12" s="24" t="s">
        <v>9</v>
      </c>
      <c r="E12" s="98" t="s">
        <v>22</v>
      </c>
      <c r="F12" s="99"/>
      <c r="G12" s="99"/>
      <c r="H12" s="99"/>
      <c r="I12" s="24" t="s">
        <v>23</v>
      </c>
      <c r="J12" s="24" t="s">
        <v>24</v>
      </c>
      <c r="K12" s="98" t="s">
        <v>25</v>
      </c>
      <c r="L12" s="99"/>
      <c r="M12" s="58" t="s">
        <v>26</v>
      </c>
      <c r="N12" s="25"/>
    </row>
    <row r="13" spans="1:14" ht="18">
      <c r="A13" s="29"/>
      <c r="B13" s="13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59">
        <f>M14</f>
        <v>0</v>
      </c>
      <c r="N13" s="30"/>
    </row>
    <row r="14" spans="1:14" ht="18">
      <c r="A14" s="31"/>
      <c r="B14" s="32"/>
      <c r="C14" s="33" t="s">
        <v>28</v>
      </c>
      <c r="D14" s="32"/>
      <c r="E14" s="32"/>
      <c r="F14" s="32"/>
      <c r="G14" s="32"/>
      <c r="H14" s="32"/>
      <c r="I14" s="32"/>
      <c r="J14" s="32"/>
      <c r="K14" s="32"/>
      <c r="L14" s="32"/>
      <c r="M14" s="60">
        <f>SUM(M15,M17,M21,M29)</f>
        <v>0</v>
      </c>
      <c r="N14" s="34"/>
    </row>
    <row r="15" spans="1:14" ht="15.75">
      <c r="A15" s="31"/>
      <c r="B15" s="32"/>
      <c r="C15" s="35" t="s">
        <v>29</v>
      </c>
      <c r="D15" s="32"/>
      <c r="E15" s="32"/>
      <c r="F15" s="32"/>
      <c r="G15" s="32"/>
      <c r="H15" s="32"/>
      <c r="I15" s="32"/>
      <c r="J15" s="32"/>
      <c r="K15" s="32"/>
      <c r="L15" s="32"/>
      <c r="M15" s="61">
        <f>SUM(M16)</f>
        <v>0</v>
      </c>
      <c r="N15" s="34"/>
    </row>
    <row r="16" spans="1:14" ht="49.5" customHeight="1">
      <c r="A16" s="29"/>
      <c r="B16" s="36" t="s">
        <v>14</v>
      </c>
      <c r="C16" s="36" t="s">
        <v>30</v>
      </c>
      <c r="D16" s="37" t="s">
        <v>31</v>
      </c>
      <c r="E16" s="91" t="s">
        <v>32</v>
      </c>
      <c r="F16" s="92"/>
      <c r="G16" s="92"/>
      <c r="H16" s="92"/>
      <c r="I16" s="38" t="s">
        <v>33</v>
      </c>
      <c r="J16" s="39">
        <v>51</v>
      </c>
      <c r="K16" s="93"/>
      <c r="L16" s="92"/>
      <c r="M16" s="62">
        <f>J16*K16</f>
        <v>0</v>
      </c>
      <c r="N16" s="30"/>
    </row>
    <row r="17" spans="1:14" ht="49.5" customHeight="1">
      <c r="A17" s="31"/>
      <c r="B17" s="32"/>
      <c r="C17" s="35" t="s">
        <v>53</v>
      </c>
      <c r="D17" s="32"/>
      <c r="E17" s="32"/>
      <c r="F17" s="32"/>
      <c r="G17" s="32"/>
      <c r="H17" s="32"/>
      <c r="I17" s="32"/>
      <c r="J17" s="32"/>
      <c r="K17" s="32"/>
      <c r="L17" s="32"/>
      <c r="M17" s="63">
        <f>SUM(M18:M20)</f>
        <v>0</v>
      </c>
      <c r="N17" s="34"/>
    </row>
    <row r="18" spans="1:14" ht="49.5" customHeight="1">
      <c r="A18" s="29"/>
      <c r="B18" s="36" t="s">
        <v>15</v>
      </c>
      <c r="C18" s="36" t="s">
        <v>30</v>
      </c>
      <c r="D18" s="37" t="s">
        <v>61</v>
      </c>
      <c r="E18" s="91" t="s">
        <v>62</v>
      </c>
      <c r="F18" s="92"/>
      <c r="G18" s="92"/>
      <c r="H18" s="92"/>
      <c r="I18" s="38" t="s">
        <v>33</v>
      </c>
      <c r="J18" s="39">
        <v>51</v>
      </c>
      <c r="K18" s="93"/>
      <c r="L18" s="92"/>
      <c r="M18" s="62">
        <f>J18*K18</f>
        <v>0</v>
      </c>
      <c r="N18" s="30"/>
    </row>
    <row r="19" spans="1:14" ht="49.5" customHeight="1">
      <c r="A19" s="29"/>
      <c r="B19" s="36" t="s">
        <v>16</v>
      </c>
      <c r="C19" s="36" t="s">
        <v>30</v>
      </c>
      <c r="D19" s="37" t="s">
        <v>64</v>
      </c>
      <c r="E19" s="91" t="s">
        <v>65</v>
      </c>
      <c r="F19" s="92"/>
      <c r="G19" s="92"/>
      <c r="H19" s="92"/>
      <c r="I19" s="38" t="s">
        <v>33</v>
      </c>
      <c r="J19" s="39">
        <v>51</v>
      </c>
      <c r="K19" s="93"/>
      <c r="L19" s="92"/>
      <c r="M19" s="62">
        <f>J19*K19</f>
        <v>0</v>
      </c>
      <c r="N19" s="30"/>
    </row>
    <row r="20" spans="1:14" ht="49.5" customHeight="1">
      <c r="A20" s="29"/>
      <c r="B20" s="36" t="s">
        <v>40</v>
      </c>
      <c r="C20" s="36" t="s">
        <v>30</v>
      </c>
      <c r="D20" s="37" t="s">
        <v>67</v>
      </c>
      <c r="E20" s="91" t="s">
        <v>68</v>
      </c>
      <c r="F20" s="92"/>
      <c r="G20" s="92"/>
      <c r="H20" s="92"/>
      <c r="I20" s="38" t="s">
        <v>33</v>
      </c>
      <c r="J20" s="39">
        <v>51</v>
      </c>
      <c r="K20" s="93"/>
      <c r="L20" s="92"/>
      <c r="M20" s="62">
        <f>J20*K20</f>
        <v>0</v>
      </c>
      <c r="N20" s="30"/>
    </row>
    <row r="21" spans="1:14" ht="49.5" customHeight="1">
      <c r="A21" s="31"/>
      <c r="B21" s="32"/>
      <c r="C21" s="35" t="s">
        <v>69</v>
      </c>
      <c r="D21" s="32"/>
      <c r="E21" s="32"/>
      <c r="F21" s="32"/>
      <c r="G21" s="32"/>
      <c r="H21" s="32"/>
      <c r="I21" s="32"/>
      <c r="J21" s="32"/>
      <c r="K21" s="32"/>
      <c r="L21" s="32"/>
      <c r="M21" s="63">
        <f>SUM(M22:M28)</f>
        <v>0</v>
      </c>
      <c r="N21" s="34"/>
    </row>
    <row r="22" spans="1:14" ht="49.5" customHeight="1">
      <c r="A22" s="29"/>
      <c r="B22" s="36" t="s">
        <v>43</v>
      </c>
      <c r="C22" s="36" t="s">
        <v>30</v>
      </c>
      <c r="D22" s="37" t="s">
        <v>88</v>
      </c>
      <c r="E22" s="91" t="s">
        <v>89</v>
      </c>
      <c r="F22" s="92"/>
      <c r="G22" s="92"/>
      <c r="H22" s="92"/>
      <c r="I22" s="38" t="s">
        <v>36</v>
      </c>
      <c r="J22" s="39">
        <v>25.4</v>
      </c>
      <c r="K22" s="93"/>
      <c r="L22" s="92"/>
      <c r="M22" s="62">
        <f aca="true" t="shared" si="0" ref="M22:M28">J22*K22</f>
        <v>0</v>
      </c>
      <c r="N22" s="30"/>
    </row>
    <row r="23" spans="1:14" ht="49.5" customHeight="1">
      <c r="A23" s="29"/>
      <c r="B23" s="36" t="s">
        <v>46</v>
      </c>
      <c r="C23" s="36" t="s">
        <v>30</v>
      </c>
      <c r="D23" s="37" t="s">
        <v>91</v>
      </c>
      <c r="E23" s="91" t="s">
        <v>92</v>
      </c>
      <c r="F23" s="92"/>
      <c r="G23" s="92"/>
      <c r="H23" s="92"/>
      <c r="I23" s="38" t="s">
        <v>93</v>
      </c>
      <c r="J23" s="39">
        <v>25.5</v>
      </c>
      <c r="K23" s="93"/>
      <c r="L23" s="92"/>
      <c r="M23" s="62">
        <f t="shared" si="0"/>
        <v>0</v>
      </c>
      <c r="N23" s="30"/>
    </row>
    <row r="24" spans="1:14" ht="49.5" customHeight="1">
      <c r="A24" s="29"/>
      <c r="B24" s="36" t="s">
        <v>50</v>
      </c>
      <c r="C24" s="36" t="s">
        <v>30</v>
      </c>
      <c r="D24" s="37" t="s">
        <v>95</v>
      </c>
      <c r="E24" s="91" t="s">
        <v>96</v>
      </c>
      <c r="F24" s="92"/>
      <c r="G24" s="92"/>
      <c r="H24" s="92"/>
      <c r="I24" s="38" t="s">
        <v>93</v>
      </c>
      <c r="J24" s="39">
        <v>25.5</v>
      </c>
      <c r="K24" s="93"/>
      <c r="L24" s="92"/>
      <c r="M24" s="62">
        <f t="shared" si="0"/>
        <v>0</v>
      </c>
      <c r="N24" s="30"/>
    </row>
    <row r="25" spans="1:14" ht="49.5" customHeight="1">
      <c r="A25" s="29"/>
      <c r="B25" s="36" t="s">
        <v>54</v>
      </c>
      <c r="C25" s="36" t="s">
        <v>30</v>
      </c>
      <c r="D25" s="37" t="s">
        <v>98</v>
      </c>
      <c r="E25" s="91" t="s">
        <v>99</v>
      </c>
      <c r="F25" s="92"/>
      <c r="G25" s="92"/>
      <c r="H25" s="92"/>
      <c r="I25" s="38" t="s">
        <v>33</v>
      </c>
      <c r="J25" s="39">
        <v>43.75</v>
      </c>
      <c r="K25" s="93"/>
      <c r="L25" s="92"/>
      <c r="M25" s="62">
        <f t="shared" si="0"/>
        <v>0</v>
      </c>
      <c r="N25" s="30"/>
    </row>
    <row r="26" spans="1:14" ht="49.5" customHeight="1">
      <c r="A26" s="29"/>
      <c r="B26" s="36" t="s">
        <v>57</v>
      </c>
      <c r="C26" s="36" t="s">
        <v>30</v>
      </c>
      <c r="D26" s="37" t="s">
        <v>101</v>
      </c>
      <c r="E26" s="91" t="s">
        <v>102</v>
      </c>
      <c r="F26" s="92"/>
      <c r="G26" s="92"/>
      <c r="H26" s="92"/>
      <c r="I26" s="38" t="s">
        <v>77</v>
      </c>
      <c r="J26" s="39">
        <v>2</v>
      </c>
      <c r="K26" s="93"/>
      <c r="L26" s="92"/>
      <c r="M26" s="62">
        <f t="shared" si="0"/>
        <v>0</v>
      </c>
      <c r="N26" s="30"/>
    </row>
    <row r="27" spans="1:14" ht="49.5" customHeight="1">
      <c r="A27" s="29"/>
      <c r="B27" s="36" t="s">
        <v>60</v>
      </c>
      <c r="C27" s="36" t="s">
        <v>30</v>
      </c>
      <c r="D27" s="37" t="s">
        <v>104</v>
      </c>
      <c r="E27" s="91" t="s">
        <v>105</v>
      </c>
      <c r="F27" s="92"/>
      <c r="G27" s="92"/>
      <c r="H27" s="92"/>
      <c r="I27" s="38" t="s">
        <v>77</v>
      </c>
      <c r="J27" s="39">
        <v>1</v>
      </c>
      <c r="K27" s="93"/>
      <c r="L27" s="92"/>
      <c r="M27" s="62">
        <f t="shared" si="0"/>
        <v>0</v>
      </c>
      <c r="N27" s="30"/>
    </row>
    <row r="28" spans="1:14" ht="49.5" customHeight="1">
      <c r="A28" s="29"/>
      <c r="B28" s="36">
        <v>11</v>
      </c>
      <c r="C28" s="36" t="s">
        <v>30</v>
      </c>
      <c r="D28" s="37" t="s">
        <v>107</v>
      </c>
      <c r="E28" s="91" t="s">
        <v>108</v>
      </c>
      <c r="F28" s="92"/>
      <c r="G28" s="92"/>
      <c r="H28" s="92"/>
      <c r="I28" s="38" t="s">
        <v>77</v>
      </c>
      <c r="J28" s="39">
        <v>1</v>
      </c>
      <c r="K28" s="93"/>
      <c r="L28" s="92"/>
      <c r="M28" s="62">
        <f t="shared" si="0"/>
        <v>0</v>
      </c>
      <c r="N28" s="30"/>
    </row>
    <row r="29" spans="1:14" ht="49.5" customHeight="1">
      <c r="A29" s="31"/>
      <c r="B29" s="32"/>
      <c r="C29" s="35" t="s">
        <v>109</v>
      </c>
      <c r="D29" s="32"/>
      <c r="E29" s="32"/>
      <c r="F29" s="32"/>
      <c r="G29" s="32"/>
      <c r="H29" s="32"/>
      <c r="I29" s="32"/>
      <c r="J29" s="32"/>
      <c r="K29" s="32"/>
      <c r="L29" s="32"/>
      <c r="M29" s="63">
        <f>SUM(M30)</f>
        <v>0</v>
      </c>
      <c r="N29" s="34"/>
    </row>
    <row r="30" spans="1:14" ht="49.5" customHeight="1">
      <c r="A30" s="29"/>
      <c r="B30" s="36">
        <v>12</v>
      </c>
      <c r="C30" s="36" t="s">
        <v>30</v>
      </c>
      <c r="D30" s="37" t="s">
        <v>111</v>
      </c>
      <c r="E30" s="91" t="s">
        <v>112</v>
      </c>
      <c r="F30" s="92"/>
      <c r="G30" s="92"/>
      <c r="H30" s="92"/>
      <c r="I30" s="38" t="s">
        <v>93</v>
      </c>
      <c r="J30" s="39">
        <v>13.442</v>
      </c>
      <c r="K30" s="93"/>
      <c r="L30" s="92"/>
      <c r="M30" s="62">
        <f>J30*K30</f>
        <v>0</v>
      </c>
      <c r="N30" s="30"/>
    </row>
    <row r="31" spans="1:14" ht="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</sheetData>
  <sheetProtection/>
  <mergeCells count="32">
    <mergeCell ref="L10:M10"/>
    <mergeCell ref="E12:H12"/>
    <mergeCell ref="K12:L12"/>
    <mergeCell ref="B2:M2"/>
    <mergeCell ref="E4:M4"/>
    <mergeCell ref="E5:M5"/>
    <mergeCell ref="L7:M7"/>
    <mergeCell ref="L9:M9"/>
    <mergeCell ref="E19:H19"/>
    <mergeCell ref="K19:L19"/>
    <mergeCell ref="E20:H20"/>
    <mergeCell ref="K20:L20"/>
    <mergeCell ref="E16:H16"/>
    <mergeCell ref="K16:L16"/>
    <mergeCell ref="E18:H18"/>
    <mergeCell ref="K18:L18"/>
    <mergeCell ref="E24:H24"/>
    <mergeCell ref="K24:L24"/>
    <mergeCell ref="E25:H25"/>
    <mergeCell ref="K25:L25"/>
    <mergeCell ref="E22:H22"/>
    <mergeCell ref="K22:L22"/>
    <mergeCell ref="E23:H23"/>
    <mergeCell ref="K23:L23"/>
    <mergeCell ref="E28:H28"/>
    <mergeCell ref="K28:L28"/>
    <mergeCell ref="E30:H30"/>
    <mergeCell ref="K30:L30"/>
    <mergeCell ref="E26:H26"/>
    <mergeCell ref="K26:L26"/>
    <mergeCell ref="E27:H27"/>
    <mergeCell ref="K27:L27"/>
  </mergeCells>
  <printOptions/>
  <pageMargins left="0.7" right="0.7" top="0.75" bottom="0.75" header="0.3" footer="0.3"/>
  <pageSetup orientation="portrait" paperSize="9"/>
  <ignoredErrors>
    <ignoredError sqref="E10 M13:M16 M18:M20 M22:M28 M30" unlockedFormula="1"/>
    <ignoredError sqref="M17 M21 M29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.57421875" style="21" customWidth="1"/>
    <col min="2" max="2" width="3.8515625" style="21" customWidth="1"/>
    <col min="3" max="3" width="4.00390625" style="21" customWidth="1"/>
    <col min="4" max="4" width="15.8515625" style="21" customWidth="1"/>
    <col min="5" max="6" width="10.28125" style="21" customWidth="1"/>
    <col min="7" max="7" width="11.57421875" style="21" customWidth="1"/>
    <col min="8" max="8" width="6.421875" style="21" customWidth="1"/>
    <col min="9" max="9" width="4.7109375" style="21" customWidth="1"/>
    <col min="10" max="10" width="10.57421875" style="21" customWidth="1"/>
    <col min="11" max="11" width="11.00390625" style="21" customWidth="1"/>
    <col min="12" max="12" width="5.57421875" style="21" customWidth="1"/>
    <col min="13" max="13" width="23.7109375" style="21" customWidth="1"/>
    <col min="14" max="14" width="1.57421875" style="21" customWidth="1"/>
    <col min="15" max="16384" width="9.140625" style="21" customWidth="1"/>
  </cols>
  <sheetData>
    <row r="1" spans="1:14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21">
      <c r="A2" s="29"/>
      <c r="B2" s="82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0"/>
    </row>
    <row r="3" spans="1:14" ht="15">
      <c r="A3" s="2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0"/>
    </row>
    <row r="4" spans="1:14" ht="15">
      <c r="A4" s="29"/>
      <c r="B4" s="5" t="s">
        <v>2</v>
      </c>
      <c r="C4" s="9"/>
      <c r="D4" s="9"/>
      <c r="E4" s="100" t="s">
        <v>113</v>
      </c>
      <c r="F4" s="74"/>
      <c r="G4" s="74"/>
      <c r="H4" s="74"/>
      <c r="I4" s="74"/>
      <c r="J4" s="74"/>
      <c r="K4" s="74"/>
      <c r="L4" s="74"/>
      <c r="M4" s="74"/>
      <c r="N4" s="30"/>
    </row>
    <row r="5" spans="1:14" ht="18">
      <c r="A5" s="29"/>
      <c r="B5" s="8" t="s">
        <v>19</v>
      </c>
      <c r="C5" s="9"/>
      <c r="D5" s="9"/>
      <c r="E5" s="83" t="s">
        <v>123</v>
      </c>
      <c r="F5" s="74"/>
      <c r="G5" s="74"/>
      <c r="H5" s="74"/>
      <c r="I5" s="74"/>
      <c r="J5" s="74"/>
      <c r="K5" s="74"/>
      <c r="L5" s="74"/>
      <c r="M5" s="74"/>
      <c r="N5" s="30"/>
    </row>
    <row r="6" spans="1:14" ht="15">
      <c r="A6" s="2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0"/>
    </row>
    <row r="7" spans="1:14" ht="15">
      <c r="A7" s="29"/>
      <c r="B7" s="5" t="s">
        <v>3</v>
      </c>
      <c r="C7" s="9"/>
      <c r="D7" s="9"/>
      <c r="E7" s="6"/>
      <c r="F7" s="9"/>
      <c r="G7" s="9"/>
      <c r="H7" s="9"/>
      <c r="I7" s="9"/>
      <c r="J7" s="5" t="s">
        <v>4</v>
      </c>
      <c r="K7" s="9"/>
      <c r="L7" s="101"/>
      <c r="M7" s="74"/>
      <c r="N7" s="30"/>
    </row>
    <row r="8" spans="1:14" ht="15">
      <c r="A8" s="2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</row>
    <row r="9" spans="1:14" ht="15">
      <c r="A9" s="29"/>
      <c r="B9" s="5" t="s">
        <v>5</v>
      </c>
      <c r="C9" s="9"/>
      <c r="D9" s="9"/>
      <c r="E9" s="6" t="s">
        <v>114</v>
      </c>
      <c r="F9" s="9"/>
      <c r="G9" s="9"/>
      <c r="H9" s="9"/>
      <c r="I9" s="9"/>
      <c r="J9" s="5" t="s">
        <v>6</v>
      </c>
      <c r="K9" s="9"/>
      <c r="L9" s="75"/>
      <c r="M9" s="74"/>
      <c r="N9" s="30"/>
    </row>
    <row r="10" spans="1:14" ht="15">
      <c r="A10" s="29"/>
      <c r="B10" s="5" t="s">
        <v>7</v>
      </c>
      <c r="C10" s="9"/>
      <c r="D10" s="9"/>
      <c r="E10" s="6"/>
      <c r="F10" s="9"/>
      <c r="G10" s="9"/>
      <c r="H10" s="9"/>
      <c r="I10" s="9"/>
      <c r="J10" s="5" t="s">
        <v>8</v>
      </c>
      <c r="K10" s="9"/>
      <c r="L10" s="75"/>
      <c r="M10" s="74"/>
      <c r="N10" s="30"/>
    </row>
    <row r="11" spans="1:14" ht="15">
      <c r="A11" s="2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0"/>
    </row>
    <row r="12" spans="1:14" ht="15" customHeight="1">
      <c r="A12" s="22"/>
      <c r="B12" s="23" t="s">
        <v>20</v>
      </c>
      <c r="C12" s="24" t="s">
        <v>21</v>
      </c>
      <c r="D12" s="24" t="s">
        <v>9</v>
      </c>
      <c r="E12" s="98" t="s">
        <v>22</v>
      </c>
      <c r="F12" s="99"/>
      <c r="G12" s="99"/>
      <c r="H12" s="99"/>
      <c r="I12" s="24" t="s">
        <v>23</v>
      </c>
      <c r="J12" s="24" t="s">
        <v>24</v>
      </c>
      <c r="K12" s="98" t="s">
        <v>25</v>
      </c>
      <c r="L12" s="99"/>
      <c r="M12" s="58" t="s">
        <v>26</v>
      </c>
      <c r="N12" s="25"/>
    </row>
    <row r="13" spans="1:14" ht="18">
      <c r="A13" s="29"/>
      <c r="B13" s="13" t="s">
        <v>27</v>
      </c>
      <c r="C13" s="9"/>
      <c r="D13" s="9"/>
      <c r="E13" s="9"/>
      <c r="F13" s="9"/>
      <c r="G13" s="9"/>
      <c r="H13" s="9"/>
      <c r="I13" s="9"/>
      <c r="J13" s="9"/>
      <c r="K13" s="105"/>
      <c r="L13" s="105"/>
      <c r="M13" s="59">
        <f>M16</f>
        <v>0</v>
      </c>
      <c r="N13" s="30"/>
    </row>
    <row r="14" spans="1:14" ht="18">
      <c r="A14" s="31"/>
      <c r="B14" s="32"/>
      <c r="C14" s="33" t="s">
        <v>115</v>
      </c>
      <c r="D14" s="32"/>
      <c r="E14" s="32"/>
      <c r="F14" s="32"/>
      <c r="G14" s="32"/>
      <c r="H14" s="32"/>
      <c r="I14" s="32"/>
      <c r="J14" s="32"/>
      <c r="K14" s="104"/>
      <c r="L14" s="104"/>
      <c r="M14" s="60">
        <f>M16</f>
        <v>0</v>
      </c>
      <c r="N14" s="34"/>
    </row>
    <row r="15" spans="1:14" ht="15.75">
      <c r="A15" s="31"/>
      <c r="B15" s="32"/>
      <c r="C15" s="35" t="s">
        <v>116</v>
      </c>
      <c r="D15" s="32"/>
      <c r="E15" s="32"/>
      <c r="F15" s="32"/>
      <c r="G15" s="32"/>
      <c r="H15" s="32"/>
      <c r="I15" s="32"/>
      <c r="J15" s="32"/>
      <c r="K15" s="103"/>
      <c r="L15" s="103"/>
      <c r="M15" s="61">
        <f>M16</f>
        <v>0</v>
      </c>
      <c r="N15" s="34"/>
    </row>
    <row r="16" spans="1:14" ht="83.25" customHeight="1">
      <c r="A16" s="29"/>
      <c r="B16" s="36" t="s">
        <v>14</v>
      </c>
      <c r="C16" s="36" t="s">
        <v>30</v>
      </c>
      <c r="D16" s="37" t="s">
        <v>98</v>
      </c>
      <c r="E16" s="102" t="s">
        <v>122</v>
      </c>
      <c r="F16" s="92"/>
      <c r="G16" s="92"/>
      <c r="H16" s="92"/>
      <c r="I16" s="38" t="s">
        <v>77</v>
      </c>
      <c r="J16" s="39">
        <v>2</v>
      </c>
      <c r="K16" s="93"/>
      <c r="L16" s="92"/>
      <c r="M16" s="62">
        <f>J16*K16</f>
        <v>0</v>
      </c>
      <c r="N16" s="30"/>
    </row>
    <row r="17" spans="1:14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88"/>
      <c r="L17" s="88"/>
      <c r="M17" s="53"/>
      <c r="N17" s="42"/>
    </row>
  </sheetData>
  <sheetProtection/>
  <mergeCells count="14">
    <mergeCell ref="K17:L17"/>
    <mergeCell ref="E16:H16"/>
    <mergeCell ref="K16:L16"/>
    <mergeCell ref="B2:M2"/>
    <mergeCell ref="E4:M4"/>
    <mergeCell ref="E5:M5"/>
    <mergeCell ref="L7:M7"/>
    <mergeCell ref="L9:M9"/>
    <mergeCell ref="L10:M10"/>
    <mergeCell ref="K15:L15"/>
    <mergeCell ref="K14:L14"/>
    <mergeCell ref="K13:L13"/>
    <mergeCell ref="E12:H12"/>
    <mergeCell ref="K12:L12"/>
  </mergeCells>
  <printOptions/>
  <pageMargins left="0.7" right="0.7" top="0.75" bottom="0.75" header="0.3" footer="0.3"/>
  <pageSetup orientation="portrait" paperSize="9"/>
  <ignoredErrors>
    <ignoredError sqref="M13:M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</dc:creator>
  <cp:keywords/>
  <dc:description/>
  <cp:lastModifiedBy> MH</cp:lastModifiedBy>
  <dcterms:created xsi:type="dcterms:W3CDTF">2013-11-22T12:00:11Z</dcterms:created>
  <dcterms:modified xsi:type="dcterms:W3CDTF">2013-11-29T11:16:52Z</dcterms:modified>
  <cp:category/>
  <cp:version/>
  <cp:contentType/>
  <cp:contentStatus/>
</cp:coreProperties>
</file>